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O9" i="1" l="1"/>
  <c r="AA4" i="1"/>
  <c r="AA11" i="1"/>
  <c r="AA12" i="1"/>
  <c r="AA9" i="1"/>
  <c r="AA7" i="1"/>
  <c r="AA6" i="1"/>
  <c r="K9" i="1"/>
  <c r="K8" i="1"/>
  <c r="K5" i="1"/>
  <c r="N5" i="1"/>
  <c r="N10" i="1"/>
  <c r="N9" i="1"/>
  <c r="O13" i="1"/>
  <c r="O14" i="1"/>
  <c r="I13" i="1"/>
  <c r="I12" i="1"/>
  <c r="I14" i="1"/>
  <c r="O8" i="1"/>
  <c r="L12" i="1"/>
  <c r="L14" i="1"/>
  <c r="U10" i="1" l="1"/>
  <c r="U5" i="1"/>
  <c r="U4" i="1"/>
  <c r="T13" i="1"/>
  <c r="T11" i="1"/>
  <c r="T8" i="1"/>
  <c r="T6" i="1"/>
  <c r="T4" i="1"/>
  <c r="T5" i="1"/>
  <c r="O6" i="1"/>
  <c r="R6" i="1"/>
  <c r="R13" i="1"/>
  <c r="R11" i="1"/>
  <c r="R12" i="1"/>
  <c r="R10" i="1"/>
  <c r="R4" i="1"/>
  <c r="Q6" i="1"/>
  <c r="Q11" i="1"/>
  <c r="Q12" i="1"/>
  <c r="Q13" i="1"/>
  <c r="Q14" i="1"/>
  <c r="Q10" i="1"/>
  <c r="Q5" i="1"/>
  <c r="Q9" i="1"/>
  <c r="Q8" i="1"/>
  <c r="Q4" i="1"/>
  <c r="B4" i="1" l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AA10" i="1" l="1"/>
  <c r="AA13" i="1"/>
  <c r="AA5" i="1"/>
  <c r="AA14" i="1"/>
  <c r="Z7" i="1"/>
  <c r="Z6" i="1"/>
  <c r="Z13" i="1"/>
  <c r="Z11" i="1"/>
  <c r="Z4" i="1"/>
  <c r="Z12" i="1"/>
  <c r="Z10" i="1"/>
  <c r="Z5" i="1"/>
  <c r="Z9" i="1"/>
  <c r="Z8" i="1"/>
  <c r="Z14" i="1"/>
  <c r="X13" i="1"/>
  <c r="X7" i="1"/>
  <c r="X11" i="1"/>
  <c r="X6" i="1"/>
  <c r="X4" i="1"/>
  <c r="X12" i="1"/>
  <c r="X10" i="1"/>
  <c r="X5" i="1"/>
  <c r="X9" i="1"/>
  <c r="X8" i="1"/>
  <c r="X14" i="1"/>
  <c r="W7" i="1"/>
  <c r="W6" i="1"/>
  <c r="W14" i="1"/>
  <c r="W13" i="1"/>
  <c r="W11" i="1"/>
  <c r="W4" i="1"/>
  <c r="W12" i="1"/>
  <c r="W10" i="1"/>
  <c r="W5" i="1"/>
  <c r="W9" i="1"/>
  <c r="W8" i="1"/>
  <c r="L8" i="1"/>
  <c r="U7" i="1"/>
  <c r="U6" i="1"/>
  <c r="U13" i="1"/>
  <c r="U11" i="1"/>
  <c r="U12" i="1"/>
  <c r="U9" i="1"/>
  <c r="U8" i="1"/>
  <c r="U14" i="1"/>
  <c r="T12" i="1"/>
  <c r="T10" i="1"/>
  <c r="T9" i="1"/>
  <c r="T14" i="1"/>
  <c r="R7" i="1"/>
  <c r="T7" i="1"/>
  <c r="R5" i="1"/>
  <c r="R9" i="1"/>
  <c r="R8" i="1"/>
  <c r="R14" i="1"/>
  <c r="O11" i="1"/>
  <c r="O10" i="1"/>
  <c r="O5" i="1"/>
  <c r="O4" i="1"/>
  <c r="N13" i="1"/>
  <c r="N11" i="1"/>
  <c r="N4" i="1"/>
  <c r="N12" i="1"/>
  <c r="N8" i="1"/>
  <c r="N14" i="1"/>
  <c r="O12" i="1" l="1"/>
  <c r="AA8" i="1"/>
  <c r="L13" i="1" l="1"/>
  <c r="L4" i="1"/>
  <c r="L5" i="1"/>
  <c r="L9" i="1"/>
  <c r="L10" i="1"/>
  <c r="K13" i="1"/>
  <c r="K4" i="1"/>
  <c r="K12" i="1"/>
  <c r="K10" i="1"/>
  <c r="K14" i="1"/>
  <c r="H13" i="1"/>
  <c r="H14" i="1"/>
  <c r="H12" i="1"/>
  <c r="I15" i="1"/>
  <c r="I16" i="1"/>
  <c r="AB14" i="1" l="1"/>
  <c r="Y14" i="1"/>
  <c r="V14" i="1"/>
  <c r="S14" i="1"/>
  <c r="P14" i="1"/>
  <c r="M14" i="1"/>
  <c r="J14" i="1"/>
  <c r="AB5" i="1"/>
  <c r="AB6" i="1"/>
  <c r="AB7" i="1"/>
  <c r="AB8" i="1"/>
  <c r="AB9" i="1"/>
  <c r="AB10" i="1"/>
  <c r="AB11" i="1"/>
  <c r="AB12" i="1"/>
  <c r="AB13" i="1"/>
  <c r="AB4" i="1"/>
  <c r="Y5" i="1"/>
  <c r="Y6" i="1"/>
  <c r="Y7" i="1"/>
  <c r="Y8" i="1"/>
  <c r="Y9" i="1"/>
  <c r="Y10" i="1"/>
  <c r="Y11" i="1"/>
  <c r="Y12" i="1"/>
  <c r="Y13" i="1"/>
  <c r="Y4" i="1"/>
  <c r="V5" i="1"/>
  <c r="V6" i="1"/>
  <c r="V7" i="1"/>
  <c r="V8" i="1"/>
  <c r="V9" i="1"/>
  <c r="V10" i="1"/>
  <c r="V11" i="1"/>
  <c r="V12" i="1"/>
  <c r="V13" i="1"/>
  <c r="V4" i="1"/>
  <c r="S5" i="1"/>
  <c r="S6" i="1"/>
  <c r="S7" i="1"/>
  <c r="S8" i="1"/>
  <c r="S9" i="1"/>
  <c r="S10" i="1"/>
  <c r="S11" i="1"/>
  <c r="S12" i="1"/>
  <c r="S13" i="1"/>
  <c r="S4" i="1"/>
  <c r="P5" i="1"/>
  <c r="P6" i="1"/>
  <c r="P7" i="1"/>
  <c r="P8" i="1"/>
  <c r="P10" i="1"/>
  <c r="P11" i="1"/>
  <c r="P12" i="1"/>
  <c r="P13" i="1"/>
  <c r="P4" i="1"/>
  <c r="M5" i="1"/>
  <c r="M6" i="1"/>
  <c r="M7" i="1"/>
  <c r="M8" i="1"/>
  <c r="M9" i="1"/>
  <c r="M10" i="1"/>
  <c r="M11" i="1"/>
  <c r="M12" i="1"/>
  <c r="M13" i="1"/>
  <c r="M4" i="1"/>
  <c r="J5" i="1"/>
  <c r="J6" i="1"/>
  <c r="J7" i="1"/>
  <c r="J8" i="1"/>
  <c r="J9" i="1"/>
  <c r="J10" i="1"/>
  <c r="J11" i="1"/>
  <c r="J12" i="1"/>
  <c r="J13" i="1"/>
  <c r="J4" i="1"/>
  <c r="P9" i="1" l="1"/>
</calcChain>
</file>

<file path=xl/sharedStrings.xml><?xml version="1.0" encoding="utf-8"?>
<sst xmlns="http://schemas.openxmlformats.org/spreadsheetml/2006/main" count="32" uniqueCount="24">
  <si>
    <t>Математика</t>
  </si>
  <si>
    <t>Русский язык</t>
  </si>
  <si>
    <t>дельта</t>
  </si>
  <si>
    <t>Параллели классов</t>
  </si>
  <si>
    <t>Предметы \ конец уч.года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</si>
  <si>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</si>
  <si>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</si>
  <si>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</si>
  <si>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</si>
  <si>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</si>
  <si>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</si>
  <si>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</si>
  <si>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</si>
  <si>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</si>
  <si>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</si>
  <si>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</si>
  <si>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</si>
  <si>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</si>
  <si>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</si>
  <si>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</si>
  <si>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</si>
  <si>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</si>
  <si>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</si>
  <si>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Итоговая средняя оценка освоения предметов в параллели классов по отметкам в журналах общеобразовательной организации на конец 2017-2018 уч.года и на конец 2018-2019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</si>
</sst>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3" xfId="0" applyNumberFormat="1" applyBorder="1"/>
    <xf numFmtId="2" fontId="0" fillId="0" borderId="24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25" xfId="0" applyBorder="1"/>
    <xf numFmtId="2" fontId="0" fillId="2" borderId="26" xfId="0" applyNumberFormat="1" applyFill="1" applyBorder="1"/>
    <xf numFmtId="2" fontId="0" fillId="0" borderId="27" xfId="0" applyNumberFormat="1" applyBorder="1"/>
    <xf numFmtId="2" fontId="0" fillId="2" borderId="28" xfId="0" applyNumberFormat="1" applyFill="1" applyBorder="1"/>
    <xf numFmtId="2" fontId="0" fillId="0" borderId="29" xfId="0" applyNumberFormat="1" applyBorder="1"/>
    <xf numFmtId="2" fontId="0" fillId="0" borderId="0" xfId="0" applyNumberForma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(Лист1!$B$4,Лист1!$E$4,Лист1!$H$4,Лист1!$K$4,Лист1!$N$4,Лист1!$Q$4,Лист1!$T$4,Лист1!$W$4,Лист1!$Z$4)</c:f>
              <c:numCache>
                <c:formatCode>0.00</c:formatCode>
                <c:ptCount val="9"/>
                <c:pt idx="0">
                  <c:v>3.9</c:v>
                </c:pt>
                <c:pt idx="1">
                  <c:v>3.8</c:v>
                </c:pt>
                <c:pt idx="2">
                  <c:v>3.8</c:v>
                </c:pt>
                <c:pt idx="3">
                  <c:v>3.5</c:v>
                </c:pt>
                <c:pt idx="4">
                  <c:v>3.8181818181818183</c:v>
                </c:pt>
                <c:pt idx="5">
                  <c:v>3.7974896480331264</c:v>
                </c:pt>
                <c:pt idx="6">
                  <c:v>3.6809798534798537</c:v>
                </c:pt>
                <c:pt idx="7">
                  <c:v>3.7055335968379448</c:v>
                </c:pt>
                <c:pt idx="8">
                  <c:v>3.9595141700404857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(Лист1!$C$4,Лист1!$F$4,Лист1!$I$4,Лист1!$L$4,Лист1!$O$4,Лист1!$R$4,Лист1!$U$4,Лист1!$X$4,Лист1!$AA$4)</c:f>
              <c:numCache>
                <c:formatCode>0.00</c:formatCode>
                <c:ptCount val="9"/>
                <c:pt idx="0">
                  <c:v>3.9</c:v>
                </c:pt>
                <c:pt idx="1">
                  <c:v>3.9</c:v>
                </c:pt>
                <c:pt idx="2">
                  <c:v>3.95</c:v>
                </c:pt>
                <c:pt idx="3">
                  <c:v>3.6818181818181817</c:v>
                </c:pt>
                <c:pt idx="4">
                  <c:v>3.9544534412955468</c:v>
                </c:pt>
                <c:pt idx="5">
                  <c:v>3.7891235334713596</c:v>
                </c:pt>
                <c:pt idx="6">
                  <c:v>3.7554347826086958</c:v>
                </c:pt>
                <c:pt idx="7">
                  <c:v>4.193548387096774</c:v>
                </c:pt>
                <c:pt idx="8">
                  <c:v>3.9384615384615382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92160"/>
        <c:axId val="67873024"/>
      </c:radarChart>
      <c:catAx>
        <c:axId val="768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73024"/>
        <c:crosses val="autoZero"/>
        <c:auto val="1"/>
        <c:lblAlgn val="ctr"/>
        <c:lblOffset val="100"/>
        <c:noMultiLvlLbl val="0"/>
      </c:catAx>
      <c:valAx>
        <c:axId val="67873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9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8917647058823531"/>
          <c:h val="0.15151621198865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(Лист1!$B$13,Лист1!$E$13,Лист1!$H$13,Лист1!$K$13,Лист1!$N$13,Лист1!$Q$13,Лист1!$T$13,Лист1!$W$13,Лист1!$Z$13)</c:f>
              <c:numCache>
                <c:formatCode>0.00</c:formatCode>
                <c:ptCount val="9"/>
                <c:pt idx="0">
                  <c:v>3.8</c:v>
                </c:pt>
                <c:pt idx="1">
                  <c:v>3.7</c:v>
                </c:pt>
                <c:pt idx="2">
                  <c:v>3.7916666666666665</c:v>
                </c:pt>
                <c:pt idx="3">
                  <c:v>3.7727272727272725</c:v>
                </c:pt>
                <c:pt idx="4">
                  <c:v>3.5</c:v>
                </c:pt>
                <c:pt idx="5">
                  <c:v>3.7916666666666665</c:v>
                </c:pt>
                <c:pt idx="6">
                  <c:v>3.6272206959706961</c:v>
                </c:pt>
                <c:pt idx="7">
                  <c:v>3.7035573122529644</c:v>
                </c:pt>
                <c:pt idx="8">
                  <c:v>3.9544534412955468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(Лист1!$C$13,Лист1!$F$13,Лист1!$I$13,Лист1!$L$13,Лист1!$O$13,Лист1!$R$13,Лист1!$U$13,Лист1!$X$13,Лист1!$AA$13)</c:f>
              <c:numCache>
                <c:formatCode>0.00</c:formatCode>
                <c:ptCount val="9"/>
                <c:pt idx="0">
                  <c:v>3.85</c:v>
                </c:pt>
                <c:pt idx="1">
                  <c:v>3.75</c:v>
                </c:pt>
                <c:pt idx="2">
                  <c:v>3.8165079365079362</c:v>
                </c:pt>
                <c:pt idx="3">
                  <c:v>3.6818181818181817</c:v>
                </c:pt>
                <c:pt idx="4">
                  <c:v>3.6476068376068373</c:v>
                </c:pt>
                <c:pt idx="5">
                  <c:v>3.7454244306418221</c:v>
                </c:pt>
                <c:pt idx="6">
                  <c:v>3.6092605401844531</c:v>
                </c:pt>
                <c:pt idx="7">
                  <c:v>4.064516129032258</c:v>
                </c:pt>
                <c:pt idx="8">
                  <c:v>4.0961538461538467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82496"/>
        <c:axId val="82323136"/>
      </c:radarChart>
      <c:catAx>
        <c:axId val="1190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323136"/>
        <c:crosses val="autoZero"/>
        <c:auto val="1"/>
        <c:lblAlgn val="ctr"/>
        <c:lblOffset val="100"/>
        <c:noMultiLvlLbl val="0"/>
      </c:catAx>
      <c:valAx>
        <c:axId val="82323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23000765529308836"/>
          <c:w val="0.40201859142607171"/>
          <c:h val="0.6700309857101195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(Лист1!$B$14,Лист1!$E$14,Лист1!$H$14,Лист1!$K$14,Лист1!$N$14,Лист1!$Q$14,Лист1!$T$14,Лист1!$W$14,Лист1!$Z$14)</c:f>
              <c:numCache>
                <c:formatCode>0.00</c:formatCode>
                <c:ptCount val="9"/>
                <c:pt idx="0">
                  <c:v>4.2</c:v>
                </c:pt>
                <c:pt idx="1">
                  <c:v>3.6</c:v>
                </c:pt>
                <c:pt idx="2">
                  <c:v>3.9166666666666665</c:v>
                </c:pt>
                <c:pt idx="3">
                  <c:v>3.6086956521739131</c:v>
                </c:pt>
                <c:pt idx="4">
                  <c:v>3.8858695652173911</c:v>
                </c:pt>
                <c:pt idx="5">
                  <c:v>4</c:v>
                </c:pt>
                <c:pt idx="6">
                  <c:v>3.7028847481021394</c:v>
                </c:pt>
                <c:pt idx="7">
                  <c:v>3.9104084321475625</c:v>
                </c:pt>
                <c:pt idx="8">
                  <c:v>4.0192307692307692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(Лист1!$C$14,Лист1!$F$14,Лист1!$I$14,Лист1!$L$14,Лист1!$O$14,Лист1!$R$14,Лист1!$U$14,Лист1!$X$14,Лист1!$AA$14)</c:f>
              <c:numCache>
                <c:formatCode>0.00</c:formatCode>
                <c:ptCount val="9"/>
                <c:pt idx="0">
                  <c:v>4.2</c:v>
                </c:pt>
                <c:pt idx="1">
                  <c:v>3.8</c:v>
                </c:pt>
                <c:pt idx="2">
                  <c:v>3.9432539682539685</c:v>
                </c:pt>
                <c:pt idx="3">
                  <c:v>3.9269323671497589</c:v>
                </c:pt>
                <c:pt idx="4">
                  <c:v>3.8561111111111113</c:v>
                </c:pt>
                <c:pt idx="5">
                  <c:v>3.7619047619047619</c:v>
                </c:pt>
                <c:pt idx="6">
                  <c:v>3.9565217391304346</c:v>
                </c:pt>
                <c:pt idx="7">
                  <c:v>4.387096774193548</c:v>
                </c:pt>
                <c:pt idx="8">
                  <c:v>4.2096153846153843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34816"/>
        <c:axId val="82328896"/>
      </c:radarChart>
      <c:catAx>
        <c:axId val="1200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328896"/>
        <c:crosses val="autoZero"/>
        <c:auto val="1"/>
        <c:lblAlgn val="ctr"/>
        <c:lblOffset val="100"/>
        <c:noMultiLvlLbl val="0"/>
      </c:catAx>
      <c:valAx>
        <c:axId val="82328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0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(Лист1!$B$5,Лист1!$E$5,Лист1!$H$5,Лист1!$K$5,Лист1!$N$5,Лист1!$Q$5,Лист1!$T$5,Лист1!$W$5,Лист1!$Z$5)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4.25</c:v>
                </c:pt>
                <c:pt idx="3">
                  <c:v>4.3550724637681162</c:v>
                </c:pt>
                <c:pt idx="4">
                  <c:v>4.307332259796028</c:v>
                </c:pt>
                <c:pt idx="5">
                  <c:v>4.1756383712905452</c:v>
                </c:pt>
                <c:pt idx="6">
                  <c:v>4.176625457875458</c:v>
                </c:pt>
                <c:pt idx="7">
                  <c:v>3.9532279314888008</c:v>
                </c:pt>
                <c:pt idx="8">
                  <c:v>4.2854251012145745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(Лист1!$C$5,Лист1!$F$5,Лист1!$I$5,Лист1!$L$5,Лист1!$O$5,Лист1!$R$5,Лист1!$U$5,Лист1!$X$5,Лист1!$AA$5)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4.1500000000000004</c:v>
                </c:pt>
                <c:pt idx="3">
                  <c:v>4.0909090909090908</c:v>
                </c:pt>
                <c:pt idx="4">
                  <c:v>3.7338056680161946</c:v>
                </c:pt>
                <c:pt idx="5">
                  <c:v>3.8095238095238093</c:v>
                </c:pt>
                <c:pt idx="6">
                  <c:v>3.9728063241106719</c:v>
                </c:pt>
                <c:pt idx="7">
                  <c:v>4.225806451612903</c:v>
                </c:pt>
                <c:pt idx="8">
                  <c:v>4.3083333333333336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0192"/>
        <c:axId val="68460544"/>
      </c:radarChart>
      <c:catAx>
        <c:axId val="677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60544"/>
        <c:crosses val="autoZero"/>
        <c:auto val="1"/>
        <c:lblAlgn val="ctr"/>
        <c:lblOffset val="100"/>
        <c:noMultiLvlLbl val="0"/>
      </c:catAx>
      <c:valAx>
        <c:axId val="684605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985185828452036"/>
          <c:h val="0.15280240047370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(Лист1!$B$6,Лист1!$E$6,Лист1!$H$6,Лист1!$K$6,Лист1!$N$6,Лист1!$Q$6,Лист1!$T$6,Лист1!$W$6,Лист1!$Z$6)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5">
                  <c:v>3.7495686680469285</c:v>
                </c:pt>
                <c:pt idx="6">
                  <c:v>3.569548368298368</c:v>
                </c:pt>
                <c:pt idx="7">
                  <c:v>3.631093544137022</c:v>
                </c:pt>
                <c:pt idx="8">
                  <c:v>3.7338056680161946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(Лист1!$C$6,Лист1!$F$6,Лист1!$I$6,Лист1!$L$6,Лист1!$O$6,Лист1!$R$6,Лист1!$U$6,Лист1!$X$6,Лист1!$AA$6)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4">
                  <c:v>3.7061111111111109</c:v>
                </c:pt>
                <c:pt idx="5">
                  <c:v>3.7028847481021394</c:v>
                </c:pt>
                <c:pt idx="6">
                  <c:v>3.5435177865612646</c:v>
                </c:pt>
                <c:pt idx="7">
                  <c:v>3.806451612903226</c:v>
                </c:pt>
                <c:pt idx="8">
                  <c:v>3.8282258064516128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5744"/>
        <c:axId val="68463424"/>
      </c:radarChart>
      <c:catAx>
        <c:axId val="800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63424"/>
        <c:crosses val="autoZero"/>
        <c:auto val="1"/>
        <c:lblAlgn val="ctr"/>
        <c:lblOffset val="100"/>
        <c:noMultiLvlLbl val="0"/>
      </c:catAx>
      <c:valAx>
        <c:axId val="684634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9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0.15350831475809426"/>
          <c:h val="0.15100782152506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(Лист1!$B$7,Лист1!$E$7,Лист1!$H$7,Лист1!$K$7,Лист1!$N$7,Лист1!$Q$7,Лист1!$T$7,Лист1!$W$7,Лист1!$Z$7)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6">
                  <c:v>3.9130434782608696</c:v>
                </c:pt>
                <c:pt idx="7">
                  <c:v>3.6159420289855073</c:v>
                </c:pt>
                <c:pt idx="8">
                  <c:v>4.0212550607287447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(Лист1!$C$7,Лист1!$F$7,Лист1!$I$7,Лист1!$L$7,Лист1!$O$7,Лист1!$R$7,Лист1!$U$7,Лист1!$X$7,Лист1!$AA$7)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5">
                  <c:v>4.1739130434782608</c:v>
                </c:pt>
                <c:pt idx="6">
                  <c:v>3.7193440107597717</c:v>
                </c:pt>
                <c:pt idx="7">
                  <c:v>4</c:v>
                </c:pt>
                <c:pt idx="8">
                  <c:v>3.9750000000000001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6256"/>
        <c:axId val="81757888"/>
      </c:radarChart>
      <c:catAx>
        <c:axId val="800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57888"/>
        <c:crosses val="autoZero"/>
        <c:auto val="1"/>
        <c:lblAlgn val="ctr"/>
        <c:lblOffset val="100"/>
        <c:noMultiLvlLbl val="0"/>
      </c:catAx>
      <c:valAx>
        <c:axId val="81757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9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6837696335078534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(Лист1!$B$8,Лист1!$E$8,Лист1!$H$8,Лист1!$K$8,Лист1!$N$8,Лист1!$Q$8,Лист1!$T$8,Лист1!$W$8,Лист1!$Z$8)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3">
                  <c:v>4.375</c:v>
                </c:pt>
                <c:pt idx="4">
                  <c:v>3.5454545454545454</c:v>
                </c:pt>
                <c:pt idx="5">
                  <c:v>4.3546411318150451</c:v>
                </c:pt>
                <c:pt idx="6">
                  <c:v>3.8377701465201466</c:v>
                </c:pt>
                <c:pt idx="7">
                  <c:v>3.6752305665349141</c:v>
                </c:pt>
                <c:pt idx="8">
                  <c:v>4.8704453441295543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(Лист1!$C$8,Лист1!$F$8,Лист1!$I$8,Лист1!$L$8,Лист1!$O$8,Лист1!$R$8,Лист1!$U$8,Лист1!$X$8,Лист1!$AA$8)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4.01</c:v>
                </c:pt>
                <c:pt idx="3">
                  <c:v>3.8858695652173911</c:v>
                </c:pt>
                <c:pt idx="4">
                  <c:v>4.2728205128205134</c:v>
                </c:pt>
                <c:pt idx="5">
                  <c:v>4.3809523809523814</c:v>
                </c:pt>
                <c:pt idx="6">
                  <c:v>3.6521739130434785</c:v>
                </c:pt>
                <c:pt idx="7">
                  <c:v>4.258064516129032</c:v>
                </c:pt>
                <c:pt idx="8">
                  <c:v>3.9942307692307693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8080"/>
        <c:axId val="81759616"/>
      </c:radarChart>
      <c:catAx>
        <c:axId val="818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59616"/>
        <c:crosses val="autoZero"/>
        <c:auto val="1"/>
        <c:lblAlgn val="ctr"/>
        <c:lblOffset val="100"/>
        <c:noMultiLvlLbl val="0"/>
      </c:catAx>
      <c:valAx>
        <c:axId val="81759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(Лист1!$B$9,Лист1!$E$9,Лист1!$H$9,Лист1!$K$9,Лист1!$N$9,Лист1!$Q$9,Лист1!$T$9,Лист1!$W$9,Лист1!$Z$9)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3">
                  <c:v>3.8194444444444446</c:v>
                </c:pt>
                <c:pt idx="4">
                  <c:v>3.7273192239858908</c:v>
                </c:pt>
                <c:pt idx="5">
                  <c:v>3.7080745341614905</c:v>
                </c:pt>
                <c:pt idx="6">
                  <c:v>3.7061111111111109</c:v>
                </c:pt>
                <c:pt idx="7">
                  <c:v>3.6159420289855073</c:v>
                </c:pt>
                <c:pt idx="8">
                  <c:v>3.8967611336032388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(Лист1!$C$9,Лист1!$F$9,Лист1!$I$9,Лист1!$L$9,Лист1!$O$9,Лист1!$R$9,Лист1!$U$9,Лист1!$X$9,Лист1!$AA$9)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3.62</c:v>
                </c:pt>
                <c:pt idx="3">
                  <c:v>3.7272727272727275</c:v>
                </c:pt>
                <c:pt idx="4">
                  <c:v>3.6470512820512826</c:v>
                </c:pt>
                <c:pt idx="5">
                  <c:v>3.9047619047619047</c:v>
                </c:pt>
                <c:pt idx="6">
                  <c:v>3.553142292490119</c:v>
                </c:pt>
                <c:pt idx="7">
                  <c:v>3.967741935483871</c:v>
                </c:pt>
                <c:pt idx="8">
                  <c:v>3.9338709677419352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8592"/>
        <c:axId val="81761344"/>
      </c:radarChart>
      <c:catAx>
        <c:axId val="818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61344"/>
        <c:crosses val="autoZero"/>
        <c:auto val="1"/>
        <c:lblAlgn val="ctr"/>
        <c:lblOffset val="100"/>
        <c:noMultiLvlLbl val="0"/>
      </c:catAx>
      <c:valAx>
        <c:axId val="81761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(Лист1!$B$10,Лист1!$E$10,Лист1!$H$10,Лист1!$K$10,Лист1!$N$10,Лист1!$Q$10,Лист1!$T$10,Лист1!$W$10,Лист1!$Z$10)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3">
                  <c:v>3.8181818181818183</c:v>
                </c:pt>
                <c:pt idx="4">
                  <c:v>3.8676190476190477</c:v>
                </c:pt>
                <c:pt idx="5">
                  <c:v>3.7846790890269149</c:v>
                </c:pt>
                <c:pt idx="6">
                  <c:v>3.68</c:v>
                </c:pt>
                <c:pt idx="7">
                  <c:v>4.0204216073781289</c:v>
                </c:pt>
                <c:pt idx="8">
                  <c:v>4.3309716599190278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(Лист1!$C$10,Лист1!$F$10,Лист1!$I$10,Лист1!$L$10,Лист1!$O$10,Лист1!$R$10,Лист1!$U$10,Лист1!$X$10,Лист1!$AA$10)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3.95</c:v>
                </c:pt>
                <c:pt idx="3">
                  <c:v>3.8904589371980678</c:v>
                </c:pt>
                <c:pt idx="4">
                  <c:v>4.3083333333333336</c:v>
                </c:pt>
                <c:pt idx="5">
                  <c:v>3.8353623188405792</c:v>
                </c:pt>
                <c:pt idx="6">
                  <c:v>3.4128516139657443</c:v>
                </c:pt>
                <c:pt idx="7">
                  <c:v>4.290322580645161</c:v>
                </c:pt>
                <c:pt idx="8">
                  <c:v>4.2807692307692307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9104"/>
        <c:axId val="81763072"/>
      </c:radarChart>
      <c:catAx>
        <c:axId val="818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63072"/>
        <c:crosses val="autoZero"/>
        <c:auto val="1"/>
        <c:lblAlgn val="ctr"/>
        <c:lblOffset val="100"/>
        <c:noMultiLvlLbl val="0"/>
      </c:catAx>
      <c:valAx>
        <c:axId val="81763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3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0.1429333333333333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42363354222590555"/>
          <c:h val="0.6236825605132692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(Лист1!$B$11,Лист1!$E$11,Лист1!$H$11,Лист1!$K$11,Лист1!$N$11,Лист1!$Q$11,Лист1!$T$11,Лист1!$W$11,Лист1!$Z$11)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4">
                  <c:v>3.5454545454545454</c:v>
                </c:pt>
                <c:pt idx="5">
                  <c:v>3.7795031055900616</c:v>
                </c:pt>
                <c:pt idx="6">
                  <c:v>3.7054120879120882</c:v>
                </c:pt>
                <c:pt idx="7">
                  <c:v>3.7905138339920943</c:v>
                </c:pt>
                <c:pt idx="8">
                  <c:v>4.23859649122807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(Лист1!$C$11,Лист1!$F$11,Лист1!$I$11,Лист1!$L$11,Лист1!$O$11,Лист1!$R$11,Лист1!$U$11,Лист1!$X$11,Лист1!$AA$11)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4">
                  <c:v>4.0961538461538467</c:v>
                </c:pt>
                <c:pt idx="5">
                  <c:v>4.177336093857833</c:v>
                </c:pt>
                <c:pt idx="6">
                  <c:v>3.9450757575757573</c:v>
                </c:pt>
                <c:pt idx="7">
                  <c:v>4.258064516129032</c:v>
                </c:pt>
                <c:pt idx="8">
                  <c:v>4.2040322580645162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9616"/>
        <c:axId val="82325440"/>
      </c:radarChart>
      <c:catAx>
        <c:axId val="818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325440"/>
        <c:crosses val="autoZero"/>
        <c:auto val="1"/>
        <c:lblAlgn val="ctr"/>
        <c:lblOffset val="100"/>
        <c:noMultiLvlLbl val="0"/>
      </c:catAx>
      <c:valAx>
        <c:axId val="82325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3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0.1516981507696109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(Лист1!$B$12,Лист1!$E$12,Лист1!$H$12,Лист1!$K$12,Лист1!$N$12,Лист1!$Q$12,Лист1!$T$12,Лист1!$W$12,Лист1!$Z$12)</c:f>
              <c:numCache>
                <c:formatCode>0.00</c:formatCode>
                <c:ptCount val="9"/>
                <c:pt idx="0">
                  <c:v>4.3</c:v>
                </c:pt>
                <c:pt idx="1">
                  <c:v>4.2</c:v>
                </c:pt>
                <c:pt idx="2">
                  <c:v>3.9166666666666665</c:v>
                </c:pt>
                <c:pt idx="3">
                  <c:v>3.5909090909090908</c:v>
                </c:pt>
                <c:pt idx="4">
                  <c:v>3.5454545454545454</c:v>
                </c:pt>
                <c:pt idx="5">
                  <c:v>3.8695652173913042</c:v>
                </c:pt>
                <c:pt idx="6">
                  <c:v>3.68</c:v>
                </c:pt>
                <c:pt idx="7">
                  <c:v>3.8504611330698286</c:v>
                </c:pt>
                <c:pt idx="8">
                  <c:v>4.1872469635627532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(Лист1!$C$12,Лист1!$F$12,Лист1!$I$12,Лист1!$L$12,Лист1!$O$12,Лист1!$R$12,Лист1!$U$12,Лист1!$X$12,Лист1!$AA$12)</c:f>
              <c:numCache>
                <c:formatCode>0.00</c:formatCode>
                <c:ptCount val="9"/>
                <c:pt idx="0">
                  <c:v>4.3</c:v>
                </c:pt>
                <c:pt idx="1">
                  <c:v>4.3</c:v>
                </c:pt>
                <c:pt idx="2">
                  <c:v>4.0442063492063491</c:v>
                </c:pt>
                <c:pt idx="3">
                  <c:v>3.8121980676328504</c:v>
                </c:pt>
                <c:pt idx="4">
                  <c:v>3.9942307692307693</c:v>
                </c:pt>
                <c:pt idx="5">
                  <c:v>3.9335541752933056</c:v>
                </c:pt>
                <c:pt idx="6">
                  <c:v>3.8260869565217392</c:v>
                </c:pt>
                <c:pt idx="7">
                  <c:v>4.225806451612903</c:v>
                </c:pt>
                <c:pt idx="8">
                  <c:v>4.2129032258064516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40128"/>
        <c:axId val="133420672"/>
      </c:radarChart>
      <c:catAx>
        <c:axId val="818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20672"/>
        <c:crosses val="autoZero"/>
        <c:auto val="1"/>
        <c:lblAlgn val="ctr"/>
        <c:lblOffset val="100"/>
        <c:noMultiLvlLbl val="0"/>
      </c:catAx>
      <c:valAx>
        <c:axId val="133420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5</xdr:col>
      <xdr:colOff>47625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47626</xdr:colOff>
      <xdr:row>14</xdr:row>
      <xdr:rowOff>71437</xdr:rowOff>
    </xdr:from>
    <xdr:to>
      <xdr:col>12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200024</xdr:colOff>
      <xdr:row>14</xdr:row>
      <xdr:rowOff>66676</xdr:rowOff>
    </xdr:from>
    <xdr:to>
      <xdr:col>22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14</xdr:row>
      <xdr:rowOff>76200</xdr:rowOff>
    </xdr:from>
    <xdr:to>
      <xdr:col>29</xdr:col>
      <xdr:colOff>123825</xdr:colOff>
      <xdr:row>28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228600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171450</xdr:colOff>
      <xdr:row>29</xdr:row>
      <xdr:rowOff>57150</xdr:rowOff>
    </xdr:from>
    <xdr:to>
      <xdr:col>16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438150</xdr:colOff>
      <xdr:row>29</xdr:row>
      <xdr:rowOff>57150</xdr:rowOff>
    </xdr:from>
    <xdr:to>
      <xdr:col>24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219075</xdr:colOff>
      <xdr:row>29</xdr:row>
      <xdr:rowOff>76200</xdr:rowOff>
    </xdr:from>
    <xdr:to>
      <xdr:col>29</xdr:col>
      <xdr:colOff>523874</xdr:colOff>
      <xdr:row>43</xdr:row>
      <xdr:rowOff>152400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8</xdr:col>
      <xdr:colOff>228600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180975</xdr:colOff>
      <xdr:row>43</xdr:row>
      <xdr:rowOff>123825</xdr:rowOff>
    </xdr:from>
    <xdr:to>
      <xdr:col>16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43</xdr:row>
      <xdr:rowOff>142875</xdr:rowOff>
    </xdr:from>
    <xdr:to>
      <xdr:col>24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&#1095;&#1072;&#1083;&#1082;&#1072;/&#1053;&#1072;&#1095;_&#1057;&#1087;&#1088;&#1072;&#1074;&#1082;&#1072;%20&#1080;&#1090;&#1086;&#1075;&#1086;&#1074;&#1086;&#1081;%20&#1086;&#1094;&#1077;&#1085;&#1082;&#1080;%20&#1086;&#1089;&#1074;&#1086;&#1077;&#1085;&#1080;&#1103;%20&#1087;&#1088;&#1077;&#1076;&#1084;&#1077;&#1090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9;&#1072;&#1077;&#1074;&#1072;%20&#1058;.&#1042;/&#1054;&#1073;&#1088;&#1072;&#1079;&#1086;&#1074;&#1072;&#1090;&#1077;&#1083;&#1100;&#1085;&#1099;&#1077;%20&#1080;&#1075;&#1088;&#1099;/&#1084;&#1086;&#1085;&#1080;&#1090;&#1086;&#1088;&#1080;&#1085;&#107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3.9</v>
          </cell>
          <cell r="C4">
            <v>3.9</v>
          </cell>
          <cell r="D4">
            <v>0</v>
          </cell>
          <cell r="E4">
            <v>3.8</v>
          </cell>
          <cell r="F4">
            <v>3.9</v>
          </cell>
          <cell r="G4">
            <v>0.10000000000000009</v>
          </cell>
        </row>
        <row r="5">
          <cell r="D5">
            <v>0</v>
          </cell>
          <cell r="G5">
            <v>0</v>
          </cell>
        </row>
        <row r="6">
          <cell r="D6">
            <v>0</v>
          </cell>
          <cell r="G6">
            <v>0</v>
          </cell>
        </row>
        <row r="7">
          <cell r="D7">
            <v>0</v>
          </cell>
          <cell r="G7">
            <v>0</v>
          </cell>
        </row>
        <row r="8">
          <cell r="D8">
            <v>0</v>
          </cell>
          <cell r="G8">
            <v>0</v>
          </cell>
        </row>
        <row r="9">
          <cell r="D9">
            <v>0</v>
          </cell>
          <cell r="G9">
            <v>0</v>
          </cell>
        </row>
        <row r="10">
          <cell r="D10">
            <v>0</v>
          </cell>
          <cell r="G10">
            <v>0</v>
          </cell>
        </row>
        <row r="11">
          <cell r="D11">
            <v>0</v>
          </cell>
          <cell r="G11">
            <v>0</v>
          </cell>
        </row>
        <row r="12">
          <cell r="B12">
            <v>4.3</v>
          </cell>
          <cell r="C12">
            <v>4.3</v>
          </cell>
          <cell r="D12">
            <v>0</v>
          </cell>
          <cell r="E12">
            <v>4.2</v>
          </cell>
          <cell r="F12">
            <v>4.3</v>
          </cell>
          <cell r="G12">
            <v>9.9999999999999645E-2</v>
          </cell>
        </row>
        <row r="13">
          <cell r="B13">
            <v>3.8</v>
          </cell>
          <cell r="C13">
            <v>3.85</v>
          </cell>
          <cell r="D13">
            <v>5.0000000000000266E-2</v>
          </cell>
          <cell r="E13">
            <v>3.7</v>
          </cell>
          <cell r="F13">
            <v>3.75</v>
          </cell>
          <cell r="G13">
            <v>4.9999999999999822E-2</v>
          </cell>
        </row>
        <row r="14">
          <cell r="B14">
            <v>4.2</v>
          </cell>
          <cell r="C14">
            <v>4.2</v>
          </cell>
          <cell r="D14">
            <v>0</v>
          </cell>
          <cell r="E14">
            <v>3.6</v>
          </cell>
          <cell r="F14">
            <v>3.8</v>
          </cell>
          <cell r="G14">
            <v>0.19999999999999973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шруты"/>
      <sheetName val="мониторинг Веселые ритмы"/>
      <sheetName val="мониторинг Встреча путеш "/>
      <sheetName val="мониторинг Приют странников"/>
      <sheetName val="мониторинг Горное ущелье)"/>
      <sheetName val="мониторинг Строим дом"/>
      <sheetName val="мониторинг Островной рацион"/>
      <sheetName val="мониторинг Путевые заметки"/>
      <sheetName val="итоги"/>
      <sheetName val="Лист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3.9166666666666665</v>
          </cell>
          <cell r="C5">
            <v>3.9166666666666665</v>
          </cell>
          <cell r="D5">
            <v>3.7916666666666665</v>
          </cell>
          <cell r="E5">
            <v>3.6086956521739131</v>
          </cell>
          <cell r="J5">
            <v>3.8904589371980678</v>
          </cell>
          <cell r="K5">
            <v>3.8858695652173911</v>
          </cell>
        </row>
        <row r="6">
          <cell r="C6">
            <v>3.9450757575757573</v>
          </cell>
          <cell r="D6">
            <v>3.6092605401844531</v>
          </cell>
          <cell r="E6">
            <v>3.5435177865612646</v>
          </cell>
          <cell r="I6">
            <v>3.7193440107597717</v>
          </cell>
        </row>
        <row r="10">
          <cell r="B10">
            <v>3.8181818181818183</v>
          </cell>
          <cell r="C10">
            <v>3.5909090909090908</v>
          </cell>
          <cell r="D10">
            <v>3.5</v>
          </cell>
          <cell r="E10">
            <v>3.7727272727272725</v>
          </cell>
          <cell r="F10">
            <v>3.7272727272727275</v>
          </cell>
          <cell r="G10">
            <v>4.0909090909090908</v>
          </cell>
          <cell r="I10">
            <v>3.6818181818181817</v>
          </cell>
          <cell r="J10">
            <v>3.6818181818181817</v>
          </cell>
          <cell r="K10">
            <v>3.5454545454545454</v>
          </cell>
          <cell r="L10">
            <v>3.5454545454545454</v>
          </cell>
          <cell r="M10">
            <v>3.8181818181818183</v>
          </cell>
          <cell r="N10">
            <v>3.5454545454545454</v>
          </cell>
          <cell r="O10">
            <v>3.5</v>
          </cell>
        </row>
        <row r="11">
          <cell r="C11">
            <v>3.6752305665349141</v>
          </cell>
          <cell r="D11">
            <v>3.6159420289855073</v>
          </cell>
          <cell r="E11">
            <v>3.9532279314888008</v>
          </cell>
          <cell r="H11">
            <v>4.0204216073781289</v>
          </cell>
          <cell r="I11">
            <v>3.8504611330698286</v>
          </cell>
          <cell r="J11">
            <v>3.7055335968379448</v>
          </cell>
          <cell r="K11">
            <v>3.7905138339920943</v>
          </cell>
          <cell r="L11">
            <v>3.7035573122529644</v>
          </cell>
          <cell r="M11">
            <v>3.9104084321475625</v>
          </cell>
          <cell r="N11">
            <v>3.631093544137022</v>
          </cell>
          <cell r="O11">
            <v>3.6159420289855073</v>
          </cell>
        </row>
        <row r="15">
          <cell r="B15">
            <v>4.0192307692307692</v>
          </cell>
          <cell r="C15">
            <v>4.8704453441295543</v>
          </cell>
          <cell r="D15">
            <v>3.8967611336032388</v>
          </cell>
          <cell r="E15">
            <v>4.2854251012145745</v>
          </cell>
          <cell r="F15">
            <v>4.3309716599190278</v>
          </cell>
          <cell r="G15">
            <v>4.1872469635627532</v>
          </cell>
          <cell r="H15">
            <v>3.9595141700404857</v>
          </cell>
          <cell r="K15">
            <v>3.9544534412955468</v>
          </cell>
          <cell r="L15">
            <v>3.7338056680161946</v>
          </cell>
          <cell r="M15">
            <v>4.0212550607287447</v>
          </cell>
          <cell r="N15">
            <v>4.2096153846153843</v>
          </cell>
          <cell r="O15">
            <v>4.3083333333333336</v>
          </cell>
          <cell r="P15">
            <v>4.0961538461538467</v>
          </cell>
          <cell r="Q15">
            <v>3.9942307692307693</v>
          </cell>
        </row>
        <row r="16">
          <cell r="J16">
            <v>4.23859649122807</v>
          </cell>
        </row>
        <row r="25">
          <cell r="I25">
            <v>3.7619047619047619</v>
          </cell>
          <cell r="J25">
            <v>4.3809523809523814</v>
          </cell>
          <cell r="N25">
            <v>3.9047619047619047</v>
          </cell>
          <cell r="O25">
            <v>3.8095238095238093</v>
          </cell>
        </row>
        <row r="26">
          <cell r="H26">
            <v>3.7974896480331264</v>
          </cell>
          <cell r="J26">
            <v>4.3546411318150451</v>
          </cell>
          <cell r="K26">
            <v>3.7080745341614905</v>
          </cell>
          <cell r="L26">
            <v>4.1756383712905452</v>
          </cell>
          <cell r="N26">
            <v>3.7846790890269149</v>
          </cell>
          <cell r="O26">
            <v>3.7795031055900616</v>
          </cell>
        </row>
        <row r="29">
          <cell r="B29">
            <v>4.2807692307692307</v>
          </cell>
        </row>
        <row r="30">
          <cell r="I30">
            <v>3.9130434782608696</v>
          </cell>
          <cell r="J30">
            <v>4.1739130434782608</v>
          </cell>
        </row>
        <row r="31">
          <cell r="F31">
            <v>3.7495686680469285</v>
          </cell>
          <cell r="G31">
            <v>3.7891235334713596</v>
          </cell>
          <cell r="H31">
            <v>3.8353623188405792</v>
          </cell>
          <cell r="I31">
            <v>3.9335541752933056</v>
          </cell>
          <cell r="J31">
            <v>4.177336093857833</v>
          </cell>
          <cell r="K31">
            <v>3.7454244306418221</v>
          </cell>
          <cell r="L31">
            <v>3.7028847481021394</v>
          </cell>
          <cell r="N31">
            <v>3.7061111111111109</v>
          </cell>
          <cell r="R31">
            <v>3.68</v>
          </cell>
        </row>
        <row r="32">
          <cell r="P32">
            <v>4.176625457875458</v>
          </cell>
          <cell r="Q32">
            <v>3.6809798534798537</v>
          </cell>
          <cell r="R32">
            <v>3.569548368298368</v>
          </cell>
          <cell r="S32">
            <v>3.8377701465201466</v>
          </cell>
        </row>
        <row r="36">
          <cell r="L36">
            <v>3.9565217391304346</v>
          </cell>
          <cell r="M36">
            <v>3.6521739130434785</v>
          </cell>
        </row>
        <row r="37">
          <cell r="F37">
            <v>3.7054120879120882</v>
          </cell>
          <cell r="J37">
            <v>3.6272206959706961</v>
          </cell>
          <cell r="K37">
            <v>3.7554347826086958</v>
          </cell>
          <cell r="L37">
            <v>3.9728063241106719</v>
          </cell>
          <cell r="N37">
            <v>3.553142292490119</v>
          </cell>
          <cell r="Q37">
            <v>3.4128516139657443</v>
          </cell>
          <cell r="R37">
            <v>3.8260869565217392</v>
          </cell>
          <cell r="S37">
            <v>3.8165079365079362</v>
          </cell>
        </row>
        <row r="42">
          <cell r="F42">
            <v>3.6476068376068373</v>
          </cell>
          <cell r="J42">
            <v>3.9269323671497589</v>
          </cell>
          <cell r="K42">
            <v>3.8121980676328504</v>
          </cell>
          <cell r="P42">
            <v>4.2728205128205134</v>
          </cell>
          <cell r="Q42">
            <v>3.9432539682539685</v>
          </cell>
        </row>
        <row r="43">
          <cell r="R43">
            <v>4.0442063492063491</v>
          </cell>
          <cell r="S43">
            <v>3.8561111111111113</v>
          </cell>
        </row>
        <row r="46">
          <cell r="F46">
            <v>3.9338709677419352</v>
          </cell>
          <cell r="H46">
            <v>4.2129032258064516</v>
          </cell>
          <cell r="M46">
            <v>3.9750000000000001</v>
          </cell>
        </row>
        <row r="47">
          <cell r="G47">
            <v>3.7273192239858908</v>
          </cell>
          <cell r="I47">
            <v>3.8676190476190477</v>
          </cell>
          <cell r="K47">
            <v>4.307332259796028</v>
          </cell>
          <cell r="N47">
            <v>4.3550724637681162</v>
          </cell>
          <cell r="P47">
            <v>4.375</v>
          </cell>
          <cell r="Q47">
            <v>3.8194444444444446</v>
          </cell>
          <cell r="R47">
            <v>4.2040322580645162</v>
          </cell>
          <cell r="S47">
            <v>3.8282258064516128</v>
          </cell>
        </row>
        <row r="49">
          <cell r="C49">
            <v>3.9384615384615382</v>
          </cell>
        </row>
        <row r="52">
          <cell r="I52">
            <v>3.6470512820512826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певаемость по классам"/>
      <sheetName val="Показатели по классам"/>
      <sheetName val="Показатели по параллелям"/>
      <sheetName val="Списки по категориям"/>
    </sheetNames>
    <sheetDataSet>
      <sheetData sheetId="0">
        <row r="24">
          <cell r="E24">
            <v>3.9047619047619047</v>
          </cell>
        </row>
        <row r="25">
          <cell r="E25">
            <v>3.8</v>
          </cell>
        </row>
        <row r="43">
          <cell r="D43">
            <v>4.387096774193548</v>
          </cell>
          <cell r="F43">
            <v>4.258064516129032</v>
          </cell>
          <cell r="H43">
            <v>3.967741935483871</v>
          </cell>
          <cell r="I43">
            <v>4.225806451612903</v>
          </cell>
          <cell r="K43">
            <v>4.290322580645161</v>
          </cell>
          <cell r="L43">
            <v>4.225806451612903</v>
          </cell>
          <cell r="M43">
            <v>4.193548387096774</v>
          </cell>
          <cell r="S43">
            <v>4.258064516129032</v>
          </cell>
          <cell r="V43">
            <v>4.064516129032258</v>
          </cell>
          <cell r="Y43">
            <v>3.806451612903226</v>
          </cell>
          <cell r="AA43">
            <v>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певаемость по классам"/>
      <sheetName val="Показатели по классам"/>
      <sheetName val="Показатели по параллелям"/>
      <sheetName val="Списки по категориям"/>
    </sheetNames>
    <sheetDataSet>
      <sheetData sheetId="0">
        <row r="29">
          <cell r="P29">
            <v>3.8695652173913042</v>
          </cell>
        </row>
        <row r="30">
          <cell r="P30">
            <v>3.7916666666666665</v>
          </cell>
        </row>
        <row r="31">
          <cell r="P31">
            <v>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O9" sqref="O9"/>
    </sheetView>
  </sheetViews>
  <sheetFormatPr defaultRowHeight="15" x14ac:dyDescent="0.25"/>
  <cols>
    <col min="1" max="1" width="25.28515625" customWidth="1"/>
    <col min="2" max="3" width="5" customWidth="1"/>
    <col min="4" max="4" width="7.5703125" customWidth="1"/>
    <col min="5" max="6" width="5" customWidth="1"/>
    <col min="7" max="7" width="7.28515625" customWidth="1"/>
    <col min="8" max="9" width="5" customWidth="1"/>
    <col min="10" max="10" width="7.28515625" customWidth="1"/>
    <col min="11" max="12" width="5" customWidth="1"/>
    <col min="13" max="13" width="7.28515625" customWidth="1"/>
    <col min="14" max="15" width="5" customWidth="1"/>
    <col min="16" max="16" width="7.28515625" customWidth="1"/>
    <col min="17" max="18" width="5" customWidth="1"/>
    <col min="19" max="19" width="7.28515625" customWidth="1"/>
    <col min="20" max="21" width="5" customWidth="1"/>
    <col min="22" max="22" width="7.28515625" customWidth="1"/>
    <col min="23" max="24" width="5" customWidth="1"/>
    <col min="25" max="25" width="7.28515625" customWidth="1"/>
    <col min="26" max="27" width="5" customWidth="1"/>
    <col min="28" max="28" width="7.28515625" customWidth="1"/>
  </cols>
  <sheetData>
    <row r="1" spans="1:28" ht="15.75" thickBot="1" x14ac:dyDescent="0.3">
      <c r="A1" s="1" t="s">
        <v>23</v>
      </c>
    </row>
    <row r="2" spans="1:28" x14ac:dyDescent="0.25">
      <c r="A2" s="8" t="s">
        <v>3</v>
      </c>
      <c r="B2" s="29" t="s">
        <v>13</v>
      </c>
      <c r="C2" s="30"/>
      <c r="D2" s="31"/>
      <c r="E2" s="32" t="s">
        <v>14</v>
      </c>
      <c r="F2" s="30"/>
      <c r="G2" s="33"/>
      <c r="H2" s="29" t="s">
        <v>15</v>
      </c>
      <c r="I2" s="30"/>
      <c r="J2" s="31"/>
      <c r="K2" s="32" t="s">
        <v>16</v>
      </c>
      <c r="L2" s="30"/>
      <c r="M2" s="33"/>
      <c r="N2" s="29" t="s">
        <v>17</v>
      </c>
      <c r="O2" s="30"/>
      <c r="P2" s="31"/>
      <c r="Q2" s="32" t="s">
        <v>18</v>
      </c>
      <c r="R2" s="30"/>
      <c r="S2" s="33"/>
      <c r="T2" s="29" t="s">
        <v>19</v>
      </c>
      <c r="U2" s="30"/>
      <c r="V2" s="31"/>
      <c r="W2" s="32" t="s">
        <v>20</v>
      </c>
      <c r="X2" s="30"/>
      <c r="Y2" s="33"/>
      <c r="Z2" s="29" t="s">
        <v>21</v>
      </c>
      <c r="AA2" s="30"/>
      <c r="AB2" s="33"/>
    </row>
    <row r="3" spans="1:28" ht="15.75" thickBot="1" x14ac:dyDescent="0.3">
      <c r="A3" s="9" t="s">
        <v>4</v>
      </c>
      <c r="B3" s="22">
        <v>2018</v>
      </c>
      <c r="C3" s="15">
        <v>2019</v>
      </c>
      <c r="D3" s="3" t="s">
        <v>2</v>
      </c>
      <c r="E3" s="14">
        <v>2018</v>
      </c>
      <c r="F3" s="15">
        <v>2019</v>
      </c>
      <c r="G3" s="2" t="s">
        <v>2</v>
      </c>
      <c r="H3" s="22">
        <v>2018</v>
      </c>
      <c r="I3" s="15">
        <v>2019</v>
      </c>
      <c r="J3" s="3" t="s">
        <v>2</v>
      </c>
      <c r="K3" s="14">
        <v>2018</v>
      </c>
      <c r="L3" s="15">
        <v>2019</v>
      </c>
      <c r="M3" s="2" t="s">
        <v>2</v>
      </c>
      <c r="N3" s="22">
        <v>2018</v>
      </c>
      <c r="O3" s="15">
        <v>2019</v>
      </c>
      <c r="P3" s="3" t="s">
        <v>2</v>
      </c>
      <c r="Q3" s="14">
        <v>2018</v>
      </c>
      <c r="R3" s="15">
        <v>2019</v>
      </c>
      <c r="S3" s="2" t="s">
        <v>2</v>
      </c>
      <c r="T3" s="22">
        <v>2018</v>
      </c>
      <c r="U3" s="15">
        <v>2019</v>
      </c>
      <c r="V3" s="3" t="s">
        <v>2</v>
      </c>
      <c r="W3" s="14">
        <v>2018</v>
      </c>
      <c r="X3" s="15">
        <v>2019</v>
      </c>
      <c r="Y3" s="2" t="s">
        <v>2</v>
      </c>
      <c r="Z3" s="22">
        <v>2018</v>
      </c>
      <c r="AA3" s="15">
        <v>2019</v>
      </c>
      <c r="AB3" s="2" t="s">
        <v>2</v>
      </c>
    </row>
    <row r="4" spans="1:28" x14ac:dyDescent="0.25">
      <c r="A4" s="10" t="s">
        <v>0</v>
      </c>
      <c r="B4" s="19">
        <f>[1]Лист1!B4</f>
        <v>3.9</v>
      </c>
      <c r="C4" s="19">
        <f>[1]Лист1!C4</f>
        <v>3.9</v>
      </c>
      <c r="D4" s="4">
        <f>[1]Лист1!D4</f>
        <v>0</v>
      </c>
      <c r="E4" s="16">
        <f>[1]Лист1!E4</f>
        <v>3.8</v>
      </c>
      <c r="F4" s="17">
        <f>[1]Лист1!F4</f>
        <v>3.9</v>
      </c>
      <c r="G4" s="12">
        <f>[1]Лист1!G4</f>
        <v>0.10000000000000009</v>
      </c>
      <c r="H4" s="16">
        <v>3.8</v>
      </c>
      <c r="I4" s="17">
        <v>3.95</v>
      </c>
      <c r="J4" s="13">
        <f>I4-H4</f>
        <v>0.15000000000000036</v>
      </c>
      <c r="K4" s="16">
        <f>[2]Лист1!$D$10</f>
        <v>3.5</v>
      </c>
      <c r="L4" s="17">
        <f>[2]Лист1!$I$10</f>
        <v>3.6818181818181817</v>
      </c>
      <c r="M4" s="12">
        <f>L4-K4</f>
        <v>0.18181818181818166</v>
      </c>
      <c r="N4" s="16">
        <f>[2]Лист1!$M$10</f>
        <v>3.8181818181818183</v>
      </c>
      <c r="O4" s="17">
        <f>[2]Лист1!$K$15</f>
        <v>3.9544534412955468</v>
      </c>
      <c r="P4" s="12">
        <f>O4-N4</f>
        <v>0.13627162311372842</v>
      </c>
      <c r="Q4" s="16">
        <f>[2]Лист1!$H$26</f>
        <v>3.7974896480331264</v>
      </c>
      <c r="R4" s="17">
        <f>[2]Лист1!$G$31</f>
        <v>3.7891235334713596</v>
      </c>
      <c r="S4" s="13">
        <f>R4-Q4</f>
        <v>-8.3661145617668353E-3</v>
      </c>
      <c r="T4" s="17">
        <f>[2]Лист1!$Q$32</f>
        <v>3.6809798534798537</v>
      </c>
      <c r="U4" s="17">
        <f>[2]Лист1!$K$37</f>
        <v>3.7554347826086958</v>
      </c>
      <c r="V4" s="12">
        <f>U4-T4</f>
        <v>7.4454929128842107E-2</v>
      </c>
      <c r="W4" s="16">
        <f>[2]Лист1!$J$11</f>
        <v>3.7055335968379448</v>
      </c>
      <c r="X4" s="17">
        <f>'[3]Успеваемость по классам'!$M$43</f>
        <v>4.193548387096774</v>
      </c>
      <c r="Y4" s="13">
        <f>X4-W4</f>
        <v>0.48801479025882921</v>
      </c>
      <c r="Z4" s="17">
        <f>[2]Лист1!$H$15</f>
        <v>3.9595141700404857</v>
      </c>
      <c r="AA4" s="17">
        <f>[2]Лист1!$C$49</f>
        <v>3.9384615384615382</v>
      </c>
      <c r="AB4" s="13">
        <f>AA4-Z4</f>
        <v>-2.1052631578947434E-2</v>
      </c>
    </row>
    <row r="5" spans="1:28" x14ac:dyDescent="0.25">
      <c r="A5" s="11" t="s">
        <v>5</v>
      </c>
      <c r="B5" s="19">
        <f>[1]Лист1!B5</f>
        <v>0</v>
      </c>
      <c r="C5" s="19">
        <f>[1]Лист1!C5</f>
        <v>0</v>
      </c>
      <c r="D5" s="4">
        <f>[1]Лист1!D5</f>
        <v>0</v>
      </c>
      <c r="E5" s="18">
        <f>[1]Лист1!E5</f>
        <v>0</v>
      </c>
      <c r="F5" s="19">
        <f>[1]Лист1!F5</f>
        <v>0</v>
      </c>
      <c r="G5" s="4">
        <f>[1]Лист1!G5</f>
        <v>0</v>
      </c>
      <c r="H5" s="18">
        <v>4.25</v>
      </c>
      <c r="I5" s="19">
        <v>4.1500000000000004</v>
      </c>
      <c r="J5" s="5">
        <f t="shared" ref="J5:J13" si="0">I5-H5</f>
        <v>-9.9999999999999645E-2</v>
      </c>
      <c r="K5" s="18">
        <f>[2]Лист1!$N$47</f>
        <v>4.3550724637681162</v>
      </c>
      <c r="L5" s="19">
        <f>[2]Лист1!$G$10</f>
        <v>4.0909090909090908</v>
      </c>
      <c r="M5" s="4">
        <f t="shared" ref="M5:M13" si="1">L5-K5</f>
        <v>-0.26416337285902536</v>
      </c>
      <c r="N5" s="18">
        <f>[2]Лист1!$K$47</f>
        <v>4.307332259796028</v>
      </c>
      <c r="O5" s="19">
        <f>[2]Лист1!$L$15</f>
        <v>3.7338056680161946</v>
      </c>
      <c r="P5" s="4">
        <f t="shared" ref="P5:P13" si="2">O5-N5</f>
        <v>-0.57352659177983334</v>
      </c>
      <c r="Q5" s="18">
        <f>[2]Лист1!$L$26</f>
        <v>4.1756383712905452</v>
      </c>
      <c r="R5" s="19">
        <f>[2]Лист1!$O$25</f>
        <v>3.8095238095238093</v>
      </c>
      <c r="S5" s="5">
        <f t="shared" ref="S5:S13" si="3">R5-Q5</f>
        <v>-0.36611456176673585</v>
      </c>
      <c r="T5" s="19">
        <f>[2]Лист1!$P$32</f>
        <v>4.176625457875458</v>
      </c>
      <c r="U5" s="19">
        <f>[2]Лист1!$L$37</f>
        <v>3.9728063241106719</v>
      </c>
      <c r="V5" s="4">
        <f t="shared" ref="V5:V13" si="4">U5-T5</f>
        <v>-0.20381913376478611</v>
      </c>
      <c r="W5" s="18">
        <f>[2]Лист1!$E$11</f>
        <v>3.9532279314888008</v>
      </c>
      <c r="X5" s="19">
        <f>'[3]Успеваемость по классам'!$I$43</f>
        <v>4.225806451612903</v>
      </c>
      <c r="Y5" s="5">
        <f t="shared" ref="Y5:Y13" si="5">X5-W5</f>
        <v>0.27257852012410222</v>
      </c>
      <c r="Z5" s="19">
        <f>[2]Лист1!$E$15</f>
        <v>4.2854251012145745</v>
      </c>
      <c r="AA5" s="19">
        <f>[2]Лист1!$O$15</f>
        <v>4.3083333333333336</v>
      </c>
      <c r="AB5" s="5">
        <f t="shared" ref="AB5:AB13" si="6">AA5-Z5</f>
        <v>2.2908232118759031E-2</v>
      </c>
    </row>
    <row r="6" spans="1:28" x14ac:dyDescent="0.25">
      <c r="A6" s="11" t="s">
        <v>6</v>
      </c>
      <c r="B6" s="19">
        <f>[1]Лист1!B6</f>
        <v>0</v>
      </c>
      <c r="C6" s="19">
        <f>[1]Лист1!C6</f>
        <v>0</v>
      </c>
      <c r="D6" s="4">
        <f>[1]Лист1!D6</f>
        <v>0</v>
      </c>
      <c r="E6" s="18">
        <f>[1]Лист1!E6</f>
        <v>0</v>
      </c>
      <c r="F6" s="19">
        <f>[1]Лист1!F6</f>
        <v>0</v>
      </c>
      <c r="G6" s="4">
        <f>[1]Лист1!G6</f>
        <v>0</v>
      </c>
      <c r="H6" s="18"/>
      <c r="I6" s="19"/>
      <c r="J6" s="5">
        <f t="shared" si="0"/>
        <v>0</v>
      </c>
      <c r="K6" s="18"/>
      <c r="L6" s="19"/>
      <c r="M6" s="4">
        <f t="shared" si="1"/>
        <v>0</v>
      </c>
      <c r="N6" s="18"/>
      <c r="O6" s="19">
        <f>[2]Лист1!$N$31</f>
        <v>3.7061111111111109</v>
      </c>
      <c r="P6" s="4">
        <f t="shared" si="2"/>
        <v>3.7061111111111109</v>
      </c>
      <c r="Q6" s="18">
        <f>[2]Лист1!$F$31</f>
        <v>3.7495686680469285</v>
      </c>
      <c r="R6" s="19">
        <f>[2]Лист1!$L$31</f>
        <v>3.7028847481021394</v>
      </c>
      <c r="S6" s="5">
        <f t="shared" si="3"/>
        <v>-4.6683919944789043E-2</v>
      </c>
      <c r="T6" s="19">
        <f>[2]Лист1!$R$32</f>
        <v>3.569548368298368</v>
      </c>
      <c r="U6" s="19">
        <f>[2]Лист1!$E$6</f>
        <v>3.5435177865612646</v>
      </c>
      <c r="V6" s="4">
        <f t="shared" si="4"/>
        <v>-2.6030581737103375E-2</v>
      </c>
      <c r="W6" s="18">
        <f>[2]Лист1!$N$11</f>
        <v>3.631093544137022</v>
      </c>
      <c r="X6" s="19">
        <f>'[3]Успеваемость по классам'!$Y$43</f>
        <v>3.806451612903226</v>
      </c>
      <c r="Y6" s="5">
        <f t="shared" si="5"/>
        <v>0.17535806876620397</v>
      </c>
      <c r="Z6" s="19">
        <f>[2]Лист1!$L$15</f>
        <v>3.7338056680161946</v>
      </c>
      <c r="AA6" s="19">
        <f>[2]Лист1!$S$47</f>
        <v>3.8282258064516128</v>
      </c>
      <c r="AB6" s="5">
        <f t="shared" si="6"/>
        <v>9.4420138435418188E-2</v>
      </c>
    </row>
    <row r="7" spans="1:28" x14ac:dyDescent="0.25">
      <c r="A7" s="11" t="s">
        <v>7</v>
      </c>
      <c r="B7" s="19">
        <f>[1]Лист1!B7</f>
        <v>0</v>
      </c>
      <c r="C7" s="19">
        <f>[1]Лист1!C7</f>
        <v>0</v>
      </c>
      <c r="D7" s="4">
        <f>[1]Лист1!D7</f>
        <v>0</v>
      </c>
      <c r="E7" s="18">
        <f>[1]Лист1!E7</f>
        <v>0</v>
      </c>
      <c r="F7" s="19">
        <f>[1]Лист1!F7</f>
        <v>0</v>
      </c>
      <c r="G7" s="4">
        <f>[1]Лист1!G7</f>
        <v>0</v>
      </c>
      <c r="H7" s="18"/>
      <c r="I7" s="19"/>
      <c r="J7" s="5">
        <f t="shared" si="0"/>
        <v>0</v>
      </c>
      <c r="K7" s="18"/>
      <c r="L7" s="19"/>
      <c r="M7" s="4">
        <f t="shared" si="1"/>
        <v>0</v>
      </c>
      <c r="N7" s="18"/>
      <c r="O7" s="19"/>
      <c r="P7" s="4">
        <f t="shared" si="2"/>
        <v>0</v>
      </c>
      <c r="Q7" s="18"/>
      <c r="R7" s="19">
        <f>[2]Лист1!$J$30</f>
        <v>4.1739130434782608</v>
      </c>
      <c r="S7" s="5">
        <f t="shared" si="3"/>
        <v>4.1739130434782608</v>
      </c>
      <c r="T7" s="19">
        <f>[2]Лист1!$I$30</f>
        <v>3.9130434782608696</v>
      </c>
      <c r="U7" s="19">
        <f>[2]Лист1!$I$6</f>
        <v>3.7193440107597717</v>
      </c>
      <c r="V7" s="4">
        <f t="shared" si="4"/>
        <v>-0.1936994675010979</v>
      </c>
      <c r="W7" s="18">
        <f>[2]Лист1!$O$11</f>
        <v>3.6159420289855073</v>
      </c>
      <c r="X7" s="19">
        <f>'[3]Успеваемость по классам'!$AA$43</f>
        <v>4</v>
      </c>
      <c r="Y7" s="5">
        <f t="shared" si="5"/>
        <v>0.38405797101449268</v>
      </c>
      <c r="Z7" s="19">
        <f>[2]Лист1!$M$15</f>
        <v>4.0212550607287447</v>
      </c>
      <c r="AA7" s="19">
        <f>[2]Лист1!$M$46</f>
        <v>3.9750000000000001</v>
      </c>
      <c r="AB7" s="5">
        <f t="shared" si="6"/>
        <v>-4.6255060728744635E-2</v>
      </c>
    </row>
    <row r="8" spans="1:28" x14ac:dyDescent="0.25">
      <c r="A8" s="11" t="s">
        <v>8</v>
      </c>
      <c r="B8" s="19">
        <f>[1]Лист1!B8</f>
        <v>0</v>
      </c>
      <c r="C8" s="19">
        <f>[1]Лист1!C8</f>
        <v>0</v>
      </c>
      <c r="D8" s="4">
        <f>[1]Лист1!D8</f>
        <v>0</v>
      </c>
      <c r="E8" s="18">
        <f>[1]Лист1!E8</f>
        <v>0</v>
      </c>
      <c r="F8" s="19">
        <f>[1]Лист1!F8</f>
        <v>0</v>
      </c>
      <c r="G8" s="4">
        <f>[1]Лист1!G8</f>
        <v>0</v>
      </c>
      <c r="H8" s="18"/>
      <c r="I8" s="19">
        <v>4.01</v>
      </c>
      <c r="J8" s="5">
        <f t="shared" si="0"/>
        <v>4.01</v>
      </c>
      <c r="K8" s="18">
        <f>[2]Лист1!$P$47</f>
        <v>4.375</v>
      </c>
      <c r="L8" s="19">
        <f>[2]Лист1!$K$5</f>
        <v>3.8858695652173911</v>
      </c>
      <c r="M8" s="4">
        <f t="shared" si="1"/>
        <v>-0.48913043478260887</v>
      </c>
      <c r="N8" s="18">
        <f>[2]Лист1!$K$10</f>
        <v>3.5454545454545454</v>
      </c>
      <c r="O8" s="19">
        <f>[2]Лист1!$P$42</f>
        <v>4.2728205128205134</v>
      </c>
      <c r="P8" s="4">
        <f t="shared" si="2"/>
        <v>0.72736596736596804</v>
      </c>
      <c r="Q8" s="18">
        <f>[2]Лист1!$J$26</f>
        <v>4.3546411318150451</v>
      </c>
      <c r="R8" s="19">
        <f>[2]Лист1!$J$25</f>
        <v>4.3809523809523814</v>
      </c>
      <c r="S8" s="5">
        <f t="shared" si="3"/>
        <v>2.631124913733629E-2</v>
      </c>
      <c r="T8" s="19">
        <f>[2]Лист1!$S$32</f>
        <v>3.8377701465201466</v>
      </c>
      <c r="U8" s="19">
        <f>[2]Лист1!$M$36</f>
        <v>3.6521739130434785</v>
      </c>
      <c r="V8" s="4">
        <f t="shared" si="4"/>
        <v>-0.18559623347666809</v>
      </c>
      <c r="W8" s="18">
        <f>[2]Лист1!$C$11</f>
        <v>3.6752305665349141</v>
      </c>
      <c r="X8" s="19">
        <f>'[3]Успеваемость по классам'!$F$43</f>
        <v>4.258064516129032</v>
      </c>
      <c r="Y8" s="5">
        <f t="shared" si="5"/>
        <v>0.58283394959411794</v>
      </c>
      <c r="Z8" s="19">
        <f>[2]Лист1!$C$15</f>
        <v>4.8704453441295543</v>
      </c>
      <c r="AA8" s="19">
        <f>[2]Лист1!$Q$15</f>
        <v>3.9942307692307693</v>
      </c>
      <c r="AB8" s="5">
        <f t="shared" si="6"/>
        <v>-0.87621457489878507</v>
      </c>
    </row>
    <row r="9" spans="1:28" x14ac:dyDescent="0.25">
      <c r="A9" s="11" t="s">
        <v>9</v>
      </c>
      <c r="B9" s="19">
        <f>[1]Лист1!B9</f>
        <v>0</v>
      </c>
      <c r="C9" s="19">
        <f>[1]Лист1!C9</f>
        <v>0</v>
      </c>
      <c r="D9" s="4">
        <f>[1]Лист1!D9</f>
        <v>0</v>
      </c>
      <c r="E9" s="18">
        <f>[1]Лист1!E9</f>
        <v>0</v>
      </c>
      <c r="F9" s="19">
        <f>[1]Лист1!F9</f>
        <v>0</v>
      </c>
      <c r="G9" s="4">
        <f>[1]Лист1!G9</f>
        <v>0</v>
      </c>
      <c r="H9" s="18"/>
      <c r="I9" s="19">
        <v>3.62</v>
      </c>
      <c r="J9" s="5">
        <f t="shared" si="0"/>
        <v>3.62</v>
      </c>
      <c r="K9" s="18">
        <f>[2]Лист1!$Q$47</f>
        <v>3.8194444444444446</v>
      </c>
      <c r="L9" s="19">
        <f>[2]Лист1!$F$10</f>
        <v>3.7272727272727275</v>
      </c>
      <c r="M9" s="4">
        <f t="shared" si="1"/>
        <v>-9.2171717171717127E-2</v>
      </c>
      <c r="N9" s="18">
        <f>[2]Лист1!$G$47</f>
        <v>3.7273192239858908</v>
      </c>
      <c r="O9" s="19">
        <f>[2]Лист1!$I$52</f>
        <v>3.6470512820512826</v>
      </c>
      <c r="P9" s="4">
        <f t="shared" si="2"/>
        <v>-8.0267941934608178E-2</v>
      </c>
      <c r="Q9" s="18">
        <f>[2]Лист1!$K$26</f>
        <v>3.7080745341614905</v>
      </c>
      <c r="R9" s="19">
        <f>[2]Лист1!$N$25</f>
        <v>3.9047619047619047</v>
      </c>
      <c r="S9" s="5">
        <f t="shared" si="3"/>
        <v>0.19668737060041419</v>
      </c>
      <c r="T9" s="19">
        <f>[2]Лист1!$N$31</f>
        <v>3.7061111111111109</v>
      </c>
      <c r="U9" s="19">
        <f>[2]Лист1!$N$37</f>
        <v>3.553142292490119</v>
      </c>
      <c r="V9" s="4">
        <f t="shared" si="4"/>
        <v>-0.15296881862099188</v>
      </c>
      <c r="W9" s="18">
        <f>[2]Лист1!$D$11</f>
        <v>3.6159420289855073</v>
      </c>
      <c r="X9" s="19">
        <f>'[3]Успеваемость по классам'!$H$43</f>
        <v>3.967741935483871</v>
      </c>
      <c r="Y9" s="5">
        <f t="shared" si="5"/>
        <v>0.35179990649836368</v>
      </c>
      <c r="Z9" s="19">
        <f>[2]Лист1!$D$15</f>
        <v>3.8967611336032388</v>
      </c>
      <c r="AA9" s="19">
        <f>[2]Лист1!$F$46</f>
        <v>3.9338709677419352</v>
      </c>
      <c r="AB9" s="5">
        <f t="shared" si="6"/>
        <v>3.7109834138696396E-2</v>
      </c>
    </row>
    <row r="10" spans="1:28" x14ac:dyDescent="0.25">
      <c r="A10" s="11" t="s">
        <v>10</v>
      </c>
      <c r="B10" s="19">
        <f>[1]Лист1!B10</f>
        <v>0</v>
      </c>
      <c r="C10" s="19">
        <f>[1]Лист1!C10</f>
        <v>0</v>
      </c>
      <c r="D10" s="4">
        <f>[1]Лист1!D10</f>
        <v>0</v>
      </c>
      <c r="E10" s="18">
        <f>[1]Лист1!E10</f>
        <v>0</v>
      </c>
      <c r="F10" s="19">
        <f>[1]Лист1!F10</f>
        <v>0</v>
      </c>
      <c r="G10" s="4">
        <f>[1]Лист1!G10</f>
        <v>0</v>
      </c>
      <c r="H10" s="18"/>
      <c r="I10" s="19">
        <v>3.95</v>
      </c>
      <c r="J10" s="5">
        <f t="shared" si="0"/>
        <v>3.95</v>
      </c>
      <c r="K10" s="18">
        <f>[2]Лист1!$B$10</f>
        <v>3.8181818181818183</v>
      </c>
      <c r="L10" s="19">
        <f>[2]Лист1!$J$5</f>
        <v>3.8904589371980678</v>
      </c>
      <c r="M10" s="4">
        <f t="shared" si="1"/>
        <v>7.2277119016249447E-2</v>
      </c>
      <c r="N10" s="18">
        <f>[2]Лист1!$I$47</f>
        <v>3.8676190476190477</v>
      </c>
      <c r="O10" s="19">
        <f>[2]Лист1!$O$15</f>
        <v>4.3083333333333336</v>
      </c>
      <c r="P10" s="4">
        <f t="shared" si="2"/>
        <v>0.44071428571428584</v>
      </c>
      <c r="Q10" s="18">
        <f>[2]Лист1!$N$26</f>
        <v>3.7846790890269149</v>
      </c>
      <c r="R10" s="19">
        <f>[2]Лист1!$H$31</f>
        <v>3.8353623188405792</v>
      </c>
      <c r="S10" s="5">
        <f t="shared" si="3"/>
        <v>5.0683229813664354E-2</v>
      </c>
      <c r="T10" s="19">
        <f>[2]Лист1!$R$31</f>
        <v>3.68</v>
      </c>
      <c r="U10" s="19">
        <f>[2]Лист1!$Q$37</f>
        <v>3.4128516139657443</v>
      </c>
      <c r="V10" s="4">
        <f t="shared" si="4"/>
        <v>-0.26714838603425584</v>
      </c>
      <c r="W10" s="18">
        <f>[2]Лист1!$H$11</f>
        <v>4.0204216073781289</v>
      </c>
      <c r="X10" s="19">
        <f>'[3]Успеваемость по классам'!$K$43</f>
        <v>4.290322580645161</v>
      </c>
      <c r="Y10" s="5">
        <f t="shared" si="5"/>
        <v>0.26990097326703211</v>
      </c>
      <c r="Z10" s="19">
        <f>[2]Лист1!$F$15</f>
        <v>4.3309716599190278</v>
      </c>
      <c r="AA10" s="19">
        <f>[2]Лист1!$B$29</f>
        <v>4.2807692307692307</v>
      </c>
      <c r="AB10" s="5">
        <f t="shared" si="6"/>
        <v>-5.0202429149797112E-2</v>
      </c>
    </row>
    <row r="11" spans="1:28" x14ac:dyDescent="0.25">
      <c r="A11" s="11" t="s">
        <v>11</v>
      </c>
      <c r="B11" s="19">
        <f>[1]Лист1!B11</f>
        <v>0</v>
      </c>
      <c r="C11" s="19">
        <f>[1]Лист1!C11</f>
        <v>0</v>
      </c>
      <c r="D11" s="4">
        <f>[1]Лист1!D11</f>
        <v>0</v>
      </c>
      <c r="E11" s="18">
        <f>[1]Лист1!E11</f>
        <v>0</v>
      </c>
      <c r="F11" s="19">
        <f>[1]Лист1!F11</f>
        <v>0</v>
      </c>
      <c r="G11" s="4">
        <f>[1]Лист1!G11</f>
        <v>0</v>
      </c>
      <c r="H11" s="18"/>
      <c r="I11" s="19"/>
      <c r="J11" s="5">
        <f t="shared" si="0"/>
        <v>0</v>
      </c>
      <c r="K11" s="18"/>
      <c r="L11" s="19"/>
      <c r="M11" s="4">
        <f t="shared" si="1"/>
        <v>0</v>
      </c>
      <c r="N11" s="18">
        <f>[2]Лист1!$N$10</f>
        <v>3.5454545454545454</v>
      </c>
      <c r="O11" s="19">
        <f>[2]Лист1!$P$15</f>
        <v>4.0961538461538467</v>
      </c>
      <c r="P11" s="4">
        <f t="shared" si="2"/>
        <v>0.55069930069930129</v>
      </c>
      <c r="Q11" s="18">
        <f>[2]Лист1!$O$26</f>
        <v>3.7795031055900616</v>
      </c>
      <c r="R11" s="19">
        <f>[2]Лист1!$J$31</f>
        <v>4.177336093857833</v>
      </c>
      <c r="S11" s="5">
        <f t="shared" si="3"/>
        <v>0.39783298826777136</v>
      </c>
      <c r="T11" s="19">
        <f>[2]Лист1!$F$37</f>
        <v>3.7054120879120882</v>
      </c>
      <c r="U11" s="19">
        <f>[2]Лист1!$C$6</f>
        <v>3.9450757575757573</v>
      </c>
      <c r="V11" s="4">
        <f t="shared" si="4"/>
        <v>0.23966366966366914</v>
      </c>
      <c r="W11" s="18">
        <f>[2]Лист1!$K$11</f>
        <v>3.7905138339920943</v>
      </c>
      <c r="X11" s="19">
        <f>'[3]Успеваемость по классам'!$S$43</f>
        <v>4.258064516129032</v>
      </c>
      <c r="Y11" s="5">
        <f t="shared" si="5"/>
        <v>0.46755068213693773</v>
      </c>
      <c r="Z11" s="19">
        <f>[2]Лист1!$J$16</f>
        <v>4.23859649122807</v>
      </c>
      <c r="AA11" s="19">
        <f>[2]Лист1!$R$47</f>
        <v>4.2040322580645162</v>
      </c>
      <c r="AB11" s="5">
        <f t="shared" si="6"/>
        <v>-3.4564233163553837E-2</v>
      </c>
    </row>
    <row r="12" spans="1:28" x14ac:dyDescent="0.25">
      <c r="A12" s="11" t="s">
        <v>12</v>
      </c>
      <c r="B12" s="19">
        <f>[1]Лист1!B12</f>
        <v>4.3</v>
      </c>
      <c r="C12" s="19">
        <f>[1]Лист1!C12</f>
        <v>4.3</v>
      </c>
      <c r="D12" s="4">
        <f>[1]Лист1!D12</f>
        <v>0</v>
      </c>
      <c r="E12" s="18">
        <f>[1]Лист1!E12</f>
        <v>4.2</v>
      </c>
      <c r="F12" s="19">
        <f>[1]Лист1!F12</f>
        <v>4.3</v>
      </c>
      <c r="G12" s="4">
        <f>[1]Лист1!G12</f>
        <v>9.9999999999999645E-2</v>
      </c>
      <c r="H12" s="18">
        <f>[2]Лист1!$B$5</f>
        <v>3.9166666666666665</v>
      </c>
      <c r="I12" s="19">
        <f>[2]Лист1!$R$43</f>
        <v>4.0442063492063491</v>
      </c>
      <c r="J12" s="5">
        <f t="shared" si="0"/>
        <v>0.12753968253968262</v>
      </c>
      <c r="K12" s="18">
        <f>[2]Лист1!$C$10</f>
        <v>3.5909090909090908</v>
      </c>
      <c r="L12" s="19">
        <f>[2]Лист1!$K$42</f>
        <v>3.8121980676328504</v>
      </c>
      <c r="M12" s="4">
        <f t="shared" si="1"/>
        <v>0.22128897672375958</v>
      </c>
      <c r="N12" s="18">
        <f>[2]Лист1!$L$10</f>
        <v>3.5454545454545454</v>
      </c>
      <c r="O12" s="19">
        <f>[2]Лист1!$Q$15</f>
        <v>3.9942307692307693</v>
      </c>
      <c r="P12" s="4">
        <f t="shared" si="2"/>
        <v>0.44877622377622384</v>
      </c>
      <c r="Q12" s="18">
        <f>'[4]Успеваемость по классам'!P29</f>
        <v>3.8695652173913042</v>
      </c>
      <c r="R12" s="19">
        <f>[2]Лист1!$I$31</f>
        <v>3.9335541752933056</v>
      </c>
      <c r="S12" s="5">
        <f t="shared" si="3"/>
        <v>6.3988957902001431E-2</v>
      </c>
      <c r="T12" s="19">
        <f>[2]Лист1!$R$31</f>
        <v>3.68</v>
      </c>
      <c r="U12" s="19">
        <f>[2]Лист1!$R$37</f>
        <v>3.8260869565217392</v>
      </c>
      <c r="V12" s="4">
        <f t="shared" si="4"/>
        <v>0.14608695652173909</v>
      </c>
      <c r="W12" s="18">
        <f>[2]Лист1!$I$11</f>
        <v>3.8504611330698286</v>
      </c>
      <c r="X12" s="19">
        <f>'[3]Успеваемость по классам'!$L$43</f>
        <v>4.225806451612903</v>
      </c>
      <c r="Y12" s="5">
        <f t="shared" si="5"/>
        <v>0.3753453185430744</v>
      </c>
      <c r="Z12" s="19">
        <f>[2]Лист1!$G$15</f>
        <v>4.1872469635627532</v>
      </c>
      <c r="AA12" s="19">
        <f>[2]Лист1!$H$46</f>
        <v>4.2129032258064516</v>
      </c>
      <c r="AB12" s="5">
        <f t="shared" si="6"/>
        <v>2.5656262243698436E-2</v>
      </c>
    </row>
    <row r="13" spans="1:28" x14ac:dyDescent="0.25">
      <c r="A13" s="11" t="s">
        <v>1</v>
      </c>
      <c r="B13" s="24">
        <f>[1]Лист1!B13</f>
        <v>3.8</v>
      </c>
      <c r="C13" s="24">
        <f>[1]Лист1!C13</f>
        <v>3.85</v>
      </c>
      <c r="D13" s="25">
        <f>[1]Лист1!D13</f>
        <v>5.0000000000000266E-2</v>
      </c>
      <c r="E13" s="26">
        <f>[1]Лист1!E13</f>
        <v>3.7</v>
      </c>
      <c r="F13" s="19">
        <f>[1]Лист1!F13</f>
        <v>3.75</v>
      </c>
      <c r="G13" s="25">
        <f>[1]Лист1!G13</f>
        <v>4.9999999999999822E-2</v>
      </c>
      <c r="H13" s="18">
        <f>[2]Лист1!$D$5</f>
        <v>3.7916666666666665</v>
      </c>
      <c r="I13" s="19">
        <f>[2]Лист1!$S$37</f>
        <v>3.8165079365079362</v>
      </c>
      <c r="J13" s="27">
        <f t="shared" si="0"/>
        <v>2.4841269841269664E-2</v>
      </c>
      <c r="K13" s="18">
        <f>[2]Лист1!$E$10</f>
        <v>3.7727272727272725</v>
      </c>
      <c r="L13" s="19">
        <f>[2]Лист1!$J$10</f>
        <v>3.6818181818181817</v>
      </c>
      <c r="M13" s="25">
        <f t="shared" si="1"/>
        <v>-9.0909090909090828E-2</v>
      </c>
      <c r="N13" s="18">
        <f>[2]Лист1!$O$10</f>
        <v>3.5</v>
      </c>
      <c r="O13" s="19">
        <f>[2]Лист1!$F$42</f>
        <v>3.6476068376068373</v>
      </c>
      <c r="P13" s="25">
        <f t="shared" si="2"/>
        <v>0.14760683760683735</v>
      </c>
      <c r="Q13" s="18">
        <f>'[4]Успеваемость по классам'!P30</f>
        <v>3.7916666666666665</v>
      </c>
      <c r="R13" s="19">
        <f>[2]Лист1!$K$31</f>
        <v>3.7454244306418221</v>
      </c>
      <c r="S13" s="27">
        <f t="shared" si="3"/>
        <v>-4.6242236024844452E-2</v>
      </c>
      <c r="T13" s="19">
        <f>[2]Лист1!$J$37</f>
        <v>3.6272206959706961</v>
      </c>
      <c r="U13" s="19">
        <f>[2]Лист1!$D$6</f>
        <v>3.6092605401844531</v>
      </c>
      <c r="V13" s="25">
        <f t="shared" si="4"/>
        <v>-1.7960155786242993E-2</v>
      </c>
      <c r="W13" s="18">
        <f>[2]Лист1!$L$11</f>
        <v>3.7035573122529644</v>
      </c>
      <c r="X13" s="19">
        <f>'[3]Успеваемость по классам'!$V$43</f>
        <v>4.064516129032258</v>
      </c>
      <c r="Y13" s="27">
        <f t="shared" si="5"/>
        <v>0.36095881677929365</v>
      </c>
      <c r="Z13" s="19">
        <f>[2]Лист1!$K$15</f>
        <v>3.9544534412955468</v>
      </c>
      <c r="AA13" s="19">
        <f>[2]Лист1!$P$15</f>
        <v>4.0961538461538467</v>
      </c>
      <c r="AB13" s="27">
        <f t="shared" si="6"/>
        <v>0.14170040485829993</v>
      </c>
    </row>
    <row r="14" spans="1:28" ht="15.75" thickBot="1" x14ac:dyDescent="0.3">
      <c r="A14" s="23" t="s">
        <v>22</v>
      </c>
      <c r="B14" s="21">
        <f>[1]Лист1!B14</f>
        <v>4.2</v>
      </c>
      <c r="C14" s="21">
        <f>[1]Лист1!C14</f>
        <v>4.2</v>
      </c>
      <c r="D14" s="7">
        <f>[1]Лист1!D14</f>
        <v>0</v>
      </c>
      <c r="E14" s="20">
        <f>[1]Лист1!E14</f>
        <v>3.6</v>
      </c>
      <c r="F14" s="21">
        <f>[1]Лист1!F14</f>
        <v>3.8</v>
      </c>
      <c r="G14" s="7">
        <f>[1]Лист1!G14</f>
        <v>0.19999999999999973</v>
      </c>
      <c r="H14" s="20">
        <f>[2]Лист1!$C$5</f>
        <v>3.9166666666666665</v>
      </c>
      <c r="I14" s="21">
        <f>[2]Лист1!$Q$42</f>
        <v>3.9432539682539685</v>
      </c>
      <c r="J14" s="6">
        <f t="shared" ref="J14" si="7">I14-H14</f>
        <v>2.6587301587301937E-2</v>
      </c>
      <c r="K14" s="20">
        <f>[2]Лист1!$E$5</f>
        <v>3.6086956521739131</v>
      </c>
      <c r="L14" s="21">
        <f>[2]Лист1!$J$42</f>
        <v>3.9269323671497589</v>
      </c>
      <c r="M14" s="7">
        <f t="shared" ref="M14" si="8">L14-K14</f>
        <v>0.31823671497584582</v>
      </c>
      <c r="N14" s="20">
        <f>[2]Лист1!$K$5</f>
        <v>3.8858695652173911</v>
      </c>
      <c r="O14" s="21">
        <f>[2]Лист1!$S$43</f>
        <v>3.8561111111111113</v>
      </c>
      <c r="P14" s="7">
        <f t="shared" ref="P14" si="9">O14-N14</f>
        <v>-2.9758454106279864E-2</v>
      </c>
      <c r="Q14" s="20">
        <f>'[4]Успеваемость по классам'!P31</f>
        <v>4</v>
      </c>
      <c r="R14" s="21">
        <f>[2]Лист1!$I$25</f>
        <v>3.7619047619047619</v>
      </c>
      <c r="S14" s="6">
        <f t="shared" ref="S14" si="10">R14-Q14</f>
        <v>-0.23809523809523814</v>
      </c>
      <c r="T14" s="21">
        <f>[2]Лист1!$L$31</f>
        <v>3.7028847481021394</v>
      </c>
      <c r="U14" s="21">
        <f>[2]Лист1!$L$36</f>
        <v>3.9565217391304346</v>
      </c>
      <c r="V14" s="7">
        <f t="shared" ref="V14" si="11">U14-T14</f>
        <v>0.25363699102829518</v>
      </c>
      <c r="W14" s="20">
        <f>[2]Лист1!$M$11</f>
        <v>3.9104084321475625</v>
      </c>
      <c r="X14" s="21">
        <f>'[3]Успеваемость по классам'!$D$43</f>
        <v>4.387096774193548</v>
      </c>
      <c r="Y14" s="6">
        <f t="shared" ref="Y14" si="12">X14-W14</f>
        <v>0.47668834204598554</v>
      </c>
      <c r="Z14" s="21">
        <f>[2]Лист1!$B$15</f>
        <v>4.0192307692307692</v>
      </c>
      <c r="AA14" s="21">
        <f>[2]Лист1!$N$15</f>
        <v>4.2096153846153843</v>
      </c>
      <c r="AB14" s="6">
        <f t="shared" ref="AB14" si="13">AA14-Z14</f>
        <v>0.19038461538461515</v>
      </c>
    </row>
    <row r="15" spans="1:28" x14ac:dyDescent="0.25">
      <c r="I15" s="28">
        <f>'[3]Успеваемость по классам'!E24</f>
        <v>3.9047619047619047</v>
      </c>
    </row>
    <row r="16" spans="1:28" x14ac:dyDescent="0.25">
      <c r="I16" s="28">
        <f>'[3]Успеваемость по классам'!E25</f>
        <v>3.8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conditionalFormatting sqref="D4:D13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4:G1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J4:J13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M4:M13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P4:P1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S4:S1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V4:V1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Y4:Y1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AB4:AB1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Z4:AA13 W4:X13 T4:U13 Q4:R13 N4:O13 K4:L13 H4:I13 E4:F13 B4:C13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D1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1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1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M1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S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V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Y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B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4:C14 E14:F14 H14:I14 K14:L14 N14:O14 Q14:R14 T14:U14 W14:X14 Z14:AA14">
    <cfRule type="cellIs" dxfId="1" priority="1" operator="lessThan">
      <formula>0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2019-06-20T02:56:50Z</dcterms:modified>
</cp:coreProperties>
</file>